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10" windowWidth="15480" windowHeight="94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" i="1"/>
  <c r="I8" s="1"/>
  <c r="J8" s="1"/>
  <c r="G9"/>
  <c r="G10"/>
  <c r="G11"/>
  <c r="G12"/>
  <c r="G13"/>
  <c r="G14"/>
  <c r="I9"/>
  <c r="I10"/>
  <c r="I11"/>
  <c r="I12"/>
  <c r="I13"/>
  <c r="I14"/>
  <c r="G7"/>
  <c r="I7" s="1"/>
  <c r="J14"/>
  <c r="J13"/>
  <c r="J12"/>
  <c r="J11"/>
  <c r="J10"/>
  <c r="J9"/>
  <c r="J7" l="1"/>
  <c r="J15" s="1"/>
  <c r="I15"/>
  <c r="I16" l="1"/>
</calcChain>
</file>

<file path=xl/sharedStrings.xml><?xml version="1.0" encoding="utf-8"?>
<sst xmlns="http://schemas.openxmlformats.org/spreadsheetml/2006/main" count="64" uniqueCount="54">
  <si>
    <t>СПЕЦИФИКАЦИЯ</t>
  </si>
  <si>
    <t>ЛОТ №</t>
  </si>
  <si>
    <t>№ п.п.</t>
  </si>
  <si>
    <t>Код продукта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</si>
  <si>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</si>
  <si>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</si>
  <si>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</si>
  <si>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</si>
  <si>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рубkи РФ</t>
  </si>
  <si>
    <t>Адрес поставки</t>
  </si>
  <si>
    <t>2 кв.</t>
  </si>
  <si>
    <t>3 кв.</t>
  </si>
  <si>
    <t>Кол-во</t>
  </si>
  <si>
    <t>шт</t>
  </si>
  <si>
    <t>Республика Башкортостан, г.Уфа, ул. Каспийская 14 Иксанова Ф.С. 8-905-352-77-79</t>
  </si>
  <si>
    <t>СИСТЕМА ЭЛЕКТРОПИТАНИЯ PS48-0040-1U (2/1000) TCP/IP</t>
  </si>
  <si>
    <t>СИСТЕМА ЭЛЕКТРОПИТАНИЯ PS48-0080-2U (3/1000) TCP/IP</t>
  </si>
  <si>
    <t>СИСТЕМА ЭЛЕКТРОПИТАНИЯ PS48-0100-2U (5/1000) TCP/IP</t>
  </si>
  <si>
    <t>СИСТЕМА ЭЛЕКТРОПИТАНИЯ PS48-0160-4U (3/2000) TCP/IP</t>
  </si>
  <si>
    <t>СИСТЕМА ЭЛЕКТРОПИТАНИЯ ЭС-48, 60/120-3U</t>
  </si>
  <si>
    <t>Электропитающая установка ЭС-48,60/120 – 3U с возможностью установки до 4-х выпрямительных модулей RM1860 (60,  30А 1800Вт), Контроллер SM32 (рус),  вход трех-фазный, плата расширения вх-вых (контроль симментрии). Нагр пред: 50А х2 шт., 32Ах2 шт, 20Ах1 шт., 16Ах1 шт, Авт. АКБ 125Ах2 шт.</t>
  </si>
  <si>
    <t>УСТРОЙСТВО ИНВЕРТОРНОЕ PS60-700</t>
  </si>
  <si>
    <t>Инвертор  PS60/700-STS со встроенным автоматическим байпасом, электрическая мощность не превышает 1000 ВА/750 Вт, представляет собой импульсный преобразователь (ШИМ, 60 кГц) постоянного тока напряжением 60 В в переменный ток со стабилизированным напряжением 220 В синусоидальной формы частотой 50 Гц.</t>
  </si>
  <si>
    <t>ИНВЕРТОР PS 48-60/500</t>
  </si>
  <si>
    <t xml:space="preserve">Инвертор PS48-60/500 - преобразователь с возможностью работы от двух источников напряжения ( постоянного и переменного) со стабилизацией выходного напряжения, обеспечение переключения (0 мс) с питания от сети 220В 50Гц на питание от источника DC -48-60В и обратно без разрыва синусоиды. 19-дюймовый модуль высотой 1U с фронтальным доступом ко всем подключениям и интерфейсам. 
</t>
  </si>
  <si>
    <t>ИСТОЧНИК БЕСПЕРЕБОЙНОГО ПИТАНИЯ APC SMART-UPS SC-1000VA 230V</t>
  </si>
  <si>
    <t>Источник безперебойного питания мощностью не более 600 Вт/1000ВА, Входное напряжение 175-295 вольт, частота 50/60 Гц, выходное 220 вольт 50Гц. Встроенные кислотные аккумуляторные батареи позволяет автономную работу при полной нагрузге 7,4 мин.</t>
  </si>
  <si>
    <t>итого</t>
  </si>
  <si>
    <t>в том числе НДС</t>
  </si>
  <si>
    <t>Объем может быть изменен на 30% без изменения стоимости единицы</t>
  </si>
  <si>
    <t>Требуемые сроки поставки:</t>
  </si>
  <si>
    <t>2 квартал до  30 Мая 2014 года;  3 квартал до 30 июля 2014года.</t>
  </si>
  <si>
    <t>Условия доставки: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</si>
  <si>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</si>
  <si>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</si>
  <si>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</si>
  <si>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 xml:space="preserve"> Гарантийные обязательства - 24 месяцев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</si>
  <si>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</si>
  <si>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</si>
  <si>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</si>
  <si>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</si>
  <si>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 (декларация соотвествия)</t>
  </si>
  <si>
    <t>Инициатор закупки</t>
  </si>
  <si>
    <t xml:space="preserve"> Яппарова Р.Д. тел.: (347) 221-56-62;  8-901-817-39-50 эл.почта r.yapparova@bashtel.ru
</t>
  </si>
  <si>
    <t>Контактное лицо по тех. Вопросам</t>
  </si>
  <si>
    <t>Хайруллин Р.Х.     8-347-250-66-85  8-901-813-93-64     r.hairullin@bashtel.ru</t>
  </si>
  <si>
    <t>приложение 1.1</t>
  </si>
  <si>
    <t>Система питания 2U на 3,0 кВт в составе: 3 шт. выпрямительных модуля на выходное напряжение 48 вольт, 1-ph, контроллер PSC-200 с модулем TCP/IP и рисифицированное меню (с интерфейсом RS485, USB, TCP/IP, SNMP), 6 нагрузочных автоматов, 2 батарейных автомата, температурный датчик, ПО для конфигурации</t>
  </si>
  <si>
    <t>Система питания 2U на 5,0 кВт в составе: 5 шт. выпрямительных модуля на выходное напряжение 48 вольт, 1-ph, контроллер PSC-200 с модулем TCP/IP и рисифицированное меню (с интерфейсом RS485, USB, TCP/IP, SNMP), 6 нагрузочных автоматов, 2 батарейных автомата, температурный датчик, ПО для конфигурации</t>
  </si>
  <si>
    <t>Система питания 1U на 2,0 кВт в составе: 2 шт. выпрямительных модуля на выходное напряжение 48 вольт, 1-ph, контроллер PSC-200 с модулем TCP/IP и рисифицированное меню (с интерфейсом RS485, USB, TCP/IP, SNMP), 3 нагрузочных автомата, 2 батарейных автомата, температурный датчик, ПО для конфигурации</t>
  </si>
  <si>
    <t>Система питания 4U на 6,0 кВт в составе: 3 шт. выпрямительных модуля на выходное напряжение 48 вольт, 1-ph, контроллер PSC-200 с модулем TCP/IP и рисифицированное меню (с интерфейсом RS485, USB, TCP/IP, SNMP), 6 нагрузочных автоматов, 2 батарейных автомата, температурный датчик, ПО для конфигурации</t>
  </si>
  <si>
    <t>инвестиционная деятельность</t>
  </si>
  <si>
    <t>Предельная стоимость лота составляет  9 866 165,26руб. (с НДС)</t>
  </si>
  <si>
    <t>гл. энергетик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</si>
</sst>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8"/>
      <name val="Tahoma"/>
      <family val="2"/>
      <charset val="204"/>
    </font>
    <font>
      <sz val="11"/>
      <name val="Calibri"/>
      <family val="2"/>
      <charset val="204"/>
    </font>
    <font>
      <i/>
      <sz val="10"/>
      <name val="Arial Cyr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4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 wrapText="1"/>
    </xf>
    <xf numFmtId="4" fontId="0" fillId="0" borderId="1" xfId="0" applyNumberFormat="1" applyBorder="1" applyAlignment="1">
      <alignment vertical="top"/>
    </xf>
    <xf numFmtId="0" fontId="0" fillId="0" borderId="0" xfId="0" applyAlignment="1"/>
    <xf numFmtId="0" fontId="4" fillId="0" borderId="1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5" xfId="0" applyFill="1" applyBorder="1" applyAlignment="1">
      <alignment vertical="top"/>
    </xf>
    <xf numFmtId="0" fontId="0" fillId="0" borderId="5" xfId="0" applyBorder="1" applyAlignment="1">
      <alignment vertical="top"/>
    </xf>
    <xf numFmtId="164" fontId="0" fillId="0" borderId="5" xfId="0" applyNumberFormat="1" applyBorder="1" applyAlignment="1">
      <alignment vertical="top"/>
    </xf>
    <xf numFmtId="165" fontId="1" fillId="0" borderId="1" xfId="0" applyNumberFormat="1" applyFont="1" applyBorder="1" applyAlignment="1">
      <alignment horizontal="center" vertical="top" wrapText="1"/>
    </xf>
    <xf numFmtId="4" fontId="0" fillId="0" borderId="5" xfId="0" applyNumberFormat="1" applyBorder="1" applyAlignment="1">
      <alignment vertical="top"/>
    </xf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0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0" xfId="0" applyFont="1" applyAlignment="1">
      <alignment horizontal="right" vertical="center"/>
    </xf>
    <xf numFmtId="0" fontId="0" fillId="0" borderId="12" xfId="0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12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view="pageBreakPreview" topLeftCell="A13" zoomScaleSheetLayoutView="100" workbookViewId="0">
      <selection activeCell="C19" sqref="C19:K19"/>
    </sheetView>
  </sheetViews>
  <sheetFormatPr defaultRowHeight="15"/>
  <cols>
    <col min="2" max="2" width="39.5703125" customWidth="1"/>
    <col min="3" max="3" width="51.140625" customWidth="1"/>
    <col min="8" max="8" width="19.140625" customWidth="1"/>
    <col min="9" max="9" width="17.85546875" customWidth="1"/>
    <col min="10" max="10" width="15.140625" style="2" customWidth="1"/>
    <col min="11" max="11" width="31.5703125" style="3" customWidth="1"/>
  </cols>
  <sheetData>
    <row r="1" spans="1:14">
      <c r="K1" s="38" t="s">
        <v>46</v>
      </c>
    </row>
    <row r="2" spans="1:14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4">
      <c r="A3" t="s">
        <v>1</v>
      </c>
      <c r="B3" s="1">
        <v>1082</v>
      </c>
      <c r="D3" s="48" t="s">
        <v>51</v>
      </c>
      <c r="E3" s="48"/>
      <c r="F3" s="48"/>
      <c r="G3" s="48"/>
      <c r="H3" s="48"/>
      <c r="I3" t="s">
        <v>53</v>
      </c>
    </row>
    <row r="4" spans="1:14" ht="15" customHeight="1">
      <c r="A4" s="41" t="s">
        <v>2</v>
      </c>
      <c r="B4" s="41" t="s">
        <v>3</v>
      </c>
      <c r="C4" s="41" t="s">
        <v>4</v>
      </c>
      <c r="D4" s="41" t="s">
        <v>5</v>
      </c>
      <c r="E4" s="42"/>
      <c r="F4" s="42"/>
      <c r="G4" s="42"/>
      <c r="H4" s="43" t="s">
        <v>6</v>
      </c>
      <c r="I4" s="45" t="s">
        <v>7</v>
      </c>
      <c r="J4" s="47" t="s">
        <v>8</v>
      </c>
      <c r="K4" s="41" t="s">
        <v>9</v>
      </c>
    </row>
    <row r="5" spans="1:14" ht="51.75" customHeight="1">
      <c r="A5" s="41"/>
      <c r="B5" s="41"/>
      <c r="C5" s="41"/>
      <c r="D5" s="41"/>
      <c r="E5" s="4" t="s">
        <v>10</v>
      </c>
      <c r="F5" s="4" t="s">
        <v>11</v>
      </c>
      <c r="G5" s="4" t="s">
        <v>12</v>
      </c>
      <c r="H5" s="44"/>
      <c r="I5" s="46"/>
      <c r="J5" s="47"/>
      <c r="K5" s="41"/>
      <c r="L5" s="5"/>
      <c r="M5" s="5"/>
      <c r="N5" s="5"/>
    </row>
    <row r="6" spans="1:14">
      <c r="A6" s="6">
        <v>1</v>
      </c>
      <c r="B6" s="6">
        <v>2</v>
      </c>
      <c r="C6" s="7">
        <v>3</v>
      </c>
      <c r="D6" s="6">
        <v>4</v>
      </c>
      <c r="E6" s="6">
        <v>6</v>
      </c>
      <c r="F6" s="6">
        <v>7</v>
      </c>
      <c r="G6" s="6">
        <v>9</v>
      </c>
      <c r="H6" s="6">
        <v>10</v>
      </c>
      <c r="I6" s="6">
        <v>11</v>
      </c>
      <c r="J6" s="8">
        <v>12</v>
      </c>
      <c r="K6" s="9">
        <v>14</v>
      </c>
    </row>
    <row r="7" spans="1:14" s="14" customFormat="1" ht="113.25" customHeight="1">
      <c r="A7" s="10">
        <v>1</v>
      </c>
      <c r="B7" s="39" t="s">
        <v>15</v>
      </c>
      <c r="C7" s="15" t="s">
        <v>49</v>
      </c>
      <c r="D7" s="16" t="s">
        <v>13</v>
      </c>
      <c r="E7" s="10">
        <v>75</v>
      </c>
      <c r="F7" s="10">
        <v>34</v>
      </c>
      <c r="G7" s="11">
        <f>E7+F7</f>
        <v>109</v>
      </c>
      <c r="H7" s="12">
        <v>42333</v>
      </c>
      <c r="I7" s="12">
        <f>H7*G7</f>
        <v>4614297</v>
      </c>
      <c r="J7" s="13">
        <f t="shared" ref="J7:J14" si="0">I7*1.18</f>
        <v>5444870.46</v>
      </c>
      <c r="K7" s="71" t="s">
        <v>14</v>
      </c>
    </row>
    <row r="8" spans="1:14" s="14" customFormat="1" ht="105">
      <c r="A8" s="10">
        <v>2</v>
      </c>
      <c r="B8" s="18" t="s">
        <v>16</v>
      </c>
      <c r="C8" s="15" t="s">
        <v>47</v>
      </c>
      <c r="D8" s="10" t="s">
        <v>13</v>
      </c>
      <c r="E8" s="10">
        <v>23</v>
      </c>
      <c r="F8" s="10">
        <v>18</v>
      </c>
      <c r="G8" s="11">
        <f t="shared" ref="G8:G14" si="1">E8+F8</f>
        <v>41</v>
      </c>
      <c r="H8" s="12">
        <v>54867</v>
      </c>
      <c r="I8" s="12">
        <f t="shared" ref="I8:I14" si="2">H8*G8</f>
        <v>2249547</v>
      </c>
      <c r="J8" s="13">
        <f t="shared" si="0"/>
        <v>2654465.46</v>
      </c>
      <c r="K8" s="72"/>
    </row>
    <row r="9" spans="1:14" s="14" customFormat="1" ht="105">
      <c r="A9" s="10">
        <v>3</v>
      </c>
      <c r="B9" s="18" t="s">
        <v>17</v>
      </c>
      <c r="C9" s="15" t="s">
        <v>48</v>
      </c>
      <c r="D9" s="10" t="s">
        <v>13</v>
      </c>
      <c r="E9" s="10">
        <v>0</v>
      </c>
      <c r="F9" s="10">
        <v>1</v>
      </c>
      <c r="G9" s="11">
        <f t="shared" si="1"/>
        <v>1</v>
      </c>
      <c r="H9" s="12">
        <v>72316</v>
      </c>
      <c r="I9" s="12">
        <f t="shared" si="2"/>
        <v>72316</v>
      </c>
      <c r="J9" s="13">
        <f t="shared" si="0"/>
        <v>85332.87999999999</v>
      </c>
      <c r="K9" s="72"/>
    </row>
    <row r="10" spans="1:14" s="14" customFormat="1" ht="105">
      <c r="A10" s="10">
        <v>4</v>
      </c>
      <c r="B10" s="18" t="s">
        <v>18</v>
      </c>
      <c r="C10" s="15" t="s">
        <v>50</v>
      </c>
      <c r="D10" s="10" t="s">
        <v>13</v>
      </c>
      <c r="E10" s="10">
        <v>1</v>
      </c>
      <c r="F10" s="10">
        <v>0</v>
      </c>
      <c r="G10" s="11">
        <f t="shared" si="1"/>
        <v>1</v>
      </c>
      <c r="H10" s="12">
        <v>75093</v>
      </c>
      <c r="I10" s="12">
        <f t="shared" si="2"/>
        <v>75093</v>
      </c>
      <c r="J10" s="13">
        <f t="shared" si="0"/>
        <v>88609.739999999991</v>
      </c>
      <c r="K10" s="72"/>
      <c r="L10" s="17"/>
      <c r="M10" s="17"/>
      <c r="N10" s="17"/>
    </row>
    <row r="11" spans="1:14" s="14" customFormat="1" ht="90">
      <c r="A11" s="10">
        <v>5</v>
      </c>
      <c r="B11" s="18" t="s">
        <v>19</v>
      </c>
      <c r="C11" s="18" t="s">
        <v>20</v>
      </c>
      <c r="D11" s="10" t="s">
        <v>13</v>
      </c>
      <c r="E11" s="10">
        <v>1</v>
      </c>
      <c r="F11" s="10">
        <v>0</v>
      </c>
      <c r="G11" s="11">
        <f t="shared" si="1"/>
        <v>1</v>
      </c>
      <c r="H11" s="12">
        <v>75000</v>
      </c>
      <c r="I11" s="12">
        <f t="shared" si="2"/>
        <v>75000</v>
      </c>
      <c r="J11" s="13">
        <f t="shared" si="0"/>
        <v>88500</v>
      </c>
      <c r="K11" s="72"/>
    </row>
    <row r="12" spans="1:14" s="14" customFormat="1" ht="105">
      <c r="A12" s="10">
        <v>6</v>
      </c>
      <c r="B12" s="18" t="s">
        <v>21</v>
      </c>
      <c r="C12" s="18" t="s">
        <v>22</v>
      </c>
      <c r="D12" s="10" t="s">
        <v>13</v>
      </c>
      <c r="E12" s="10">
        <v>0</v>
      </c>
      <c r="F12" s="10">
        <v>1</v>
      </c>
      <c r="G12" s="11">
        <f t="shared" si="1"/>
        <v>1</v>
      </c>
      <c r="H12" s="12">
        <v>21824</v>
      </c>
      <c r="I12" s="12">
        <f t="shared" si="2"/>
        <v>21824</v>
      </c>
      <c r="J12" s="13">
        <f t="shared" si="0"/>
        <v>25752.32</v>
      </c>
      <c r="K12" s="72"/>
    </row>
    <row r="13" spans="1:14" s="14" customFormat="1" ht="127.5">
      <c r="A13" s="10">
        <v>7</v>
      </c>
      <c r="B13" s="18" t="s">
        <v>23</v>
      </c>
      <c r="C13" s="19" t="s">
        <v>24</v>
      </c>
      <c r="D13" s="10" t="s">
        <v>13</v>
      </c>
      <c r="E13" s="10">
        <v>78</v>
      </c>
      <c r="F13" s="10">
        <v>0</v>
      </c>
      <c r="G13" s="11">
        <f t="shared" si="1"/>
        <v>78</v>
      </c>
      <c r="H13" s="12">
        <v>15860</v>
      </c>
      <c r="I13" s="12">
        <f t="shared" si="2"/>
        <v>1237080</v>
      </c>
      <c r="J13" s="13">
        <f t="shared" si="0"/>
        <v>1459754.4</v>
      </c>
      <c r="K13" s="73" t="s">
        <v>14</v>
      </c>
    </row>
    <row r="14" spans="1:14" s="14" customFormat="1" ht="90">
      <c r="A14" s="10">
        <v>8</v>
      </c>
      <c r="B14" s="18" t="s">
        <v>25</v>
      </c>
      <c r="C14" s="18" t="s">
        <v>26</v>
      </c>
      <c r="D14" s="20" t="s">
        <v>13</v>
      </c>
      <c r="E14" s="10">
        <v>1</v>
      </c>
      <c r="F14" s="10">
        <v>0</v>
      </c>
      <c r="G14" s="11">
        <f t="shared" si="1"/>
        <v>1</v>
      </c>
      <c r="H14" s="12">
        <v>16000</v>
      </c>
      <c r="I14" s="12">
        <f t="shared" si="2"/>
        <v>16000</v>
      </c>
      <c r="J14" s="13">
        <f t="shared" si="0"/>
        <v>18880</v>
      </c>
      <c r="K14" s="73"/>
    </row>
    <row r="15" spans="1:14" s="14" customFormat="1">
      <c r="A15" s="21"/>
      <c r="B15" s="22"/>
      <c r="C15" s="23"/>
      <c r="D15" s="24"/>
      <c r="E15" s="25"/>
      <c r="F15" s="25"/>
      <c r="G15" s="26"/>
      <c r="H15" s="27" t="s">
        <v>27</v>
      </c>
      <c r="I15" s="12">
        <f>SUM(I7:I14)</f>
        <v>8361157</v>
      </c>
      <c r="J15" s="13">
        <f>SUM(J7:J14)</f>
        <v>9866165.2599999998</v>
      </c>
      <c r="K15" s="73"/>
    </row>
    <row r="16" spans="1:14" s="14" customFormat="1">
      <c r="A16" s="21"/>
      <c r="B16" s="22"/>
      <c r="C16" s="23"/>
      <c r="D16" s="24"/>
      <c r="E16" s="25"/>
      <c r="F16" s="25"/>
      <c r="G16" s="26"/>
      <c r="H16" s="27" t="s">
        <v>28</v>
      </c>
      <c r="I16" s="12">
        <f>J15-I15</f>
        <v>1505008.2599999998</v>
      </c>
      <c r="J16" s="28"/>
      <c r="K16" s="74"/>
    </row>
    <row r="17" spans="1:11">
      <c r="A17" s="53" t="s">
        <v>52</v>
      </c>
      <c r="B17" s="54"/>
      <c r="C17" s="54"/>
      <c r="D17" s="54"/>
      <c r="E17" s="54"/>
      <c r="F17" s="54"/>
      <c r="G17" s="54"/>
      <c r="H17" s="54"/>
      <c r="I17" s="54"/>
      <c r="J17" s="54"/>
      <c r="K17" s="55"/>
    </row>
    <row r="18" spans="1:11">
      <c r="A18" s="56" t="s">
        <v>29</v>
      </c>
      <c r="B18" s="57"/>
      <c r="C18" s="57"/>
      <c r="D18" s="57"/>
      <c r="E18" s="57"/>
      <c r="F18" s="57"/>
      <c r="G18" s="57"/>
      <c r="H18" s="57"/>
      <c r="I18" s="57"/>
      <c r="J18" s="57"/>
      <c r="K18" s="58"/>
    </row>
    <row r="19" spans="1:11">
      <c r="A19" s="42" t="s">
        <v>30</v>
      </c>
      <c r="B19" s="42"/>
      <c r="C19" s="59" t="s">
        <v>31</v>
      </c>
      <c r="D19" s="59"/>
      <c r="E19" s="59"/>
      <c r="F19" s="59"/>
      <c r="G19" s="59"/>
      <c r="H19" s="59"/>
      <c r="I19" s="59"/>
      <c r="J19" s="59"/>
      <c r="K19" s="59"/>
    </row>
    <row r="20" spans="1:11">
      <c r="A20" s="42" t="s">
        <v>32</v>
      </c>
      <c r="B20" s="42"/>
      <c r="C20" s="49" t="s">
        <v>14</v>
      </c>
      <c r="D20" s="49"/>
      <c r="E20" s="49"/>
      <c r="F20" s="49"/>
      <c r="G20" s="49"/>
      <c r="H20" s="49"/>
      <c r="I20" s="49"/>
      <c r="J20" s="49"/>
      <c r="K20" s="49"/>
    </row>
    <row r="21" spans="1:11">
      <c r="A21" s="42" t="s">
        <v>33</v>
      </c>
      <c r="B21" s="42"/>
      <c r="C21" s="75" t="s">
        <v>34</v>
      </c>
      <c r="D21" s="75"/>
      <c r="E21" s="75"/>
      <c r="F21" s="75"/>
      <c r="G21" s="75"/>
      <c r="H21" s="75"/>
      <c r="I21" s="75"/>
      <c r="J21" s="75"/>
      <c r="K21" s="75"/>
    </row>
    <row r="22" spans="1:11">
      <c r="A22" s="42" t="s">
        <v>35</v>
      </c>
      <c r="B22" s="42"/>
      <c r="C22" s="50" t="s">
        <v>36</v>
      </c>
      <c r="D22" s="51"/>
      <c r="E22" s="51"/>
      <c r="F22" s="51"/>
      <c r="G22" s="51"/>
      <c r="H22" s="51"/>
      <c r="I22" s="51"/>
      <c r="J22" s="51"/>
      <c r="K22" s="52"/>
    </row>
    <row r="23" spans="1:11">
      <c r="A23" s="60" t="s">
        <v>35</v>
      </c>
      <c r="B23" s="61"/>
      <c r="C23" s="29" t="s">
        <v>37</v>
      </c>
      <c r="D23" s="30"/>
      <c r="E23" s="30"/>
      <c r="F23" s="30"/>
      <c r="G23" s="30"/>
      <c r="H23" s="30"/>
      <c r="I23" s="30"/>
      <c r="J23" s="30"/>
      <c r="K23" s="31"/>
    </row>
    <row r="24" spans="1:11">
      <c r="A24" s="62"/>
      <c r="B24" s="63"/>
      <c r="C24" s="32" t="s">
        <v>38</v>
      </c>
      <c r="D24" s="33"/>
      <c r="E24" s="33"/>
      <c r="F24" s="33"/>
      <c r="G24" s="33"/>
      <c r="H24" s="33"/>
      <c r="I24" s="33"/>
      <c r="J24" s="33"/>
      <c r="K24" s="34"/>
    </row>
    <row r="25" spans="1:11">
      <c r="A25" s="62"/>
      <c r="B25" s="63"/>
      <c r="C25" s="32" t="s">
        <v>39</v>
      </c>
      <c r="D25" s="33"/>
      <c r="E25" s="33"/>
      <c r="F25" s="33"/>
      <c r="G25" s="33"/>
      <c r="H25" s="33"/>
      <c r="I25" s="33"/>
      <c r="J25" s="33"/>
      <c r="K25" s="34"/>
    </row>
    <row r="26" spans="1:11">
      <c r="A26" s="62"/>
      <c r="B26" s="63"/>
      <c r="C26" s="32" t="s">
        <v>40</v>
      </c>
      <c r="D26" s="33"/>
      <c r="E26" s="33"/>
      <c r="F26" s="33"/>
      <c r="G26" s="33"/>
      <c r="H26" s="33"/>
      <c r="I26" s="33"/>
      <c r="J26" s="33"/>
      <c r="K26" s="34"/>
    </row>
    <row r="27" spans="1:11">
      <c r="A27" s="62"/>
      <c r="B27" s="63"/>
      <c r="C27" s="35" t="s">
        <v>41</v>
      </c>
      <c r="D27" s="36"/>
      <c r="E27" s="36"/>
      <c r="F27" s="36"/>
      <c r="G27" s="36"/>
      <c r="H27" s="36"/>
      <c r="I27" s="36"/>
      <c r="J27" s="36"/>
      <c r="K27" s="37"/>
    </row>
    <row r="28" spans="1:11" ht="15" customHeight="1">
      <c r="A28" s="64" t="s">
        <v>42</v>
      </c>
      <c r="B28" s="65"/>
      <c r="C28" s="66" t="s">
        <v>43</v>
      </c>
      <c r="D28" s="67"/>
      <c r="E28" s="67"/>
      <c r="F28" s="67"/>
      <c r="G28" s="67"/>
      <c r="H28" s="67"/>
      <c r="I28" s="67"/>
      <c r="J28" s="67"/>
      <c r="K28" s="68"/>
    </row>
    <row r="29" spans="1:11" ht="15" customHeight="1">
      <c r="A29" s="69" t="s">
        <v>44</v>
      </c>
      <c r="B29" s="70"/>
      <c r="C29" s="50" t="s">
        <v>45</v>
      </c>
      <c r="D29" s="51"/>
      <c r="E29" s="51"/>
      <c r="F29" s="51"/>
      <c r="G29" s="51"/>
      <c r="H29" s="51"/>
      <c r="I29" s="51"/>
      <c r="J29" s="51"/>
      <c r="K29" s="52"/>
    </row>
  </sheetData>
  <mergeCells count="28">
    <mergeCell ref="K7:K12"/>
    <mergeCell ref="K13:K16"/>
    <mergeCell ref="C21:K21"/>
    <mergeCell ref="A23:B27"/>
    <mergeCell ref="A28:B28"/>
    <mergeCell ref="C28:K28"/>
    <mergeCell ref="A29:B29"/>
    <mergeCell ref="C29:K29"/>
    <mergeCell ref="A20:B20"/>
    <mergeCell ref="C20:K20"/>
    <mergeCell ref="A22:B22"/>
    <mergeCell ref="C22:K22"/>
    <mergeCell ref="A17:K17"/>
    <mergeCell ref="A18:K18"/>
    <mergeCell ref="A19:B19"/>
    <mergeCell ref="C19:K19"/>
    <mergeCell ref="A21:B21"/>
    <mergeCell ref="A2:K2"/>
    <mergeCell ref="A4:A5"/>
    <mergeCell ref="B4:B5"/>
    <mergeCell ref="C4:C5"/>
    <mergeCell ref="D4:D5"/>
    <mergeCell ref="E4:G4"/>
    <mergeCell ref="H4:H5"/>
    <mergeCell ref="I4:I5"/>
    <mergeCell ref="J4:J5"/>
    <mergeCell ref="K4:K5"/>
    <mergeCell ref="D3:H3"/>
  </mergeCells>
  <phoneticPr fontId="8" type="noConversion"/>
  <pageMargins left="0.7" right="0.7" top="0.75" bottom="0.75" header="0.3" footer="0.3"/>
  <pageSetup paperSize="9" scale="59" fitToHeight="0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2014-01-24T10:02:32Z</cp:lastPrinted>
  <dcterms:created xsi:type="dcterms:W3CDTF">2014-01-24T07:26:25Z</dcterms:created>
  <dcterms:modified xsi:type="dcterms:W3CDTF">2014-01-27T09:57:41Z</dcterms:modified>
</cp:coreProperties>
</file>